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3A86499-538D-4751-B38F-FAEBF00D483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КН" sheetId="10" r:id="rId1"/>
  </sheets>
  <definedNames>
    <definedName name="_xlnm.Print_Area" localSheetId="0">КН!$A$1:$L$32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0" l="1"/>
  <c r="K23" i="10" s="1"/>
  <c r="I22" i="10"/>
  <c r="K22" i="10" s="1"/>
  <c r="I21" i="10"/>
  <c r="K21" i="10" s="1"/>
  <c r="I20" i="10" l="1"/>
  <c r="K20" i="10" s="1"/>
  <c r="E29" i="10" l="1"/>
  <c r="I11" i="10" l="1"/>
  <c r="I10" i="10"/>
  <c r="K10" i="10" s="1"/>
  <c r="J29" i="10" l="1"/>
  <c r="F29" i="10"/>
  <c r="I9" i="10"/>
  <c r="K9" i="10" s="1"/>
  <c r="I6" i="10"/>
  <c r="K6" i="10" s="1"/>
  <c r="I5" i="10"/>
  <c r="K5" i="10" s="1"/>
  <c r="K29" i="10" l="1"/>
  <c r="I29" i="10"/>
</calcChain>
</file>

<file path=xl/sharedStrings.xml><?xml version="1.0" encoding="utf-8"?>
<sst xmlns="http://schemas.openxmlformats.org/spreadsheetml/2006/main" count="166" uniqueCount="61">
  <si>
    <t>№ п/п</t>
  </si>
  <si>
    <t>Наименование</t>
  </si>
  <si>
    <t>Масса Брутто; кг</t>
  </si>
  <si>
    <t>Размеры грузового места ДхШхВ; мм</t>
  </si>
  <si>
    <t>Место складирования</t>
  </si>
  <si>
    <t>Цена без НДС; руб.</t>
  </si>
  <si>
    <t>Сумма без НДС; руб.</t>
  </si>
  <si>
    <t>НДС (20%); руб.</t>
  </si>
  <si>
    <t>Сумма с НДС; руб.</t>
  </si>
  <si>
    <t>Приложение 3.1</t>
  </si>
  <si>
    <t>ИТОГО:</t>
  </si>
  <si>
    <t>Х</t>
  </si>
  <si>
    <t>Должность</t>
  </si>
  <si>
    <t>(Фамилия И.О.)</t>
  </si>
  <si>
    <t>подпись,  печать</t>
  </si>
  <si>
    <t>Связка</t>
  </si>
  <si>
    <t>Тара/ Упаковка</t>
  </si>
  <si>
    <t>Характеристика (лом/отходы/ имущество)</t>
  </si>
  <si>
    <t>Навалом</t>
  </si>
  <si>
    <t>Лом черных металлов 5А обрезки НКТ</t>
  </si>
  <si>
    <t>Лом</t>
  </si>
  <si>
    <t>Восточно-Рогозинское месторождение
(90 км от г.Усинск, Республика Коми)</t>
  </si>
  <si>
    <t>Северо-Мастерьельское месторождение
(40 км от г.Усинск, Республика Коми)</t>
  </si>
  <si>
    <t>Мастерьельское месторождение
(15 км от г.Усинск, Республика Коми)</t>
  </si>
  <si>
    <t>Без тары</t>
  </si>
  <si>
    <t>10000х200х200</t>
  </si>
  <si>
    <t>2000х2000х1500 хранение.
Отгрузка навалом</t>
  </si>
  <si>
    <t>1000х1000х1100 ящик для хранения. Отгрузка навалом</t>
  </si>
  <si>
    <t>Таблица 1</t>
  </si>
  <si>
    <t>Коровин А.Л./Колодницкий О.С. (ВР электроцех)</t>
  </si>
  <si>
    <t>10000х700х700 -
 35 п.м.</t>
  </si>
  <si>
    <t>ООО ПК "Борец" Российская Федерация, Республика Коми, г.Усинск, Магистральная, 15 (база ОП ООО "ПК Борец")</t>
  </si>
  <si>
    <t>Лом черных металлов</t>
  </si>
  <si>
    <t>Лом черных металлов (НКТ)</t>
  </si>
  <si>
    <t>Лом черных  металлов</t>
  </si>
  <si>
    <t>Гайбадуллин Р.Р. (ТС) 41.13.1</t>
  </si>
  <si>
    <t>Дмитриев А.С. (СК Борец) 41.13.01</t>
  </si>
  <si>
    <t>Закревский С.Н/Гнутов П.Г. (Чедтый)</t>
  </si>
  <si>
    <t>Ильчуков Р.С./Полубояринов М.В. (ВР)</t>
  </si>
  <si>
    <t>Ильчуков Р.С./Полубояринов М.В. ВР сч. 41.13.01</t>
  </si>
  <si>
    <t>Невоструев Д.Н. (СГМ РМУ ПСП АО "Комнедра")</t>
  </si>
  <si>
    <t>Никитин С.В./Катков С.А. (ПСН Маст.)</t>
  </si>
  <si>
    <t>Николайчук А.С./Стасевич.А.В (Мастерьель) 41.13.01</t>
  </si>
  <si>
    <t>Стасевич А./Николайчук А.С. (С-Мастерьель) 41.13.1</t>
  </si>
  <si>
    <t>Стасевич А.В./Николайчук А.С. (С-Мастерьель)</t>
  </si>
  <si>
    <t>Филатов О.Н. (Склад УПН)</t>
  </si>
  <si>
    <t>Ханнанов Ф. Н./Темников К.В. (УПСВ)</t>
  </si>
  <si>
    <t>Челпанов С.Е./Порубов С.А. (УПН СМ)</t>
  </si>
  <si>
    <t>Челпанов С.Е./Порубов С.А.(УПН ПСП Комнедра)</t>
  </si>
  <si>
    <t>Номенклатура, объемы реализации, лома и отходов черных  металлов, находящихся в собственности 
АО "Комнедра", в 2026 году</t>
  </si>
  <si>
    <t>Масса Нетто; тн.</t>
  </si>
  <si>
    <t>г. Усинск, Головные сооружения</t>
  </si>
  <si>
    <t>Без тары,
связка</t>
  </si>
  <si>
    <t>На стелажах. (частично в пакетах, частично навалом)</t>
  </si>
  <si>
    <t>1000х1000х1100  Отгрузка навалом</t>
  </si>
  <si>
    <t>поддоны</t>
  </si>
  <si>
    <t>На сталажах, увязка в пакетах по 35-40 шт</t>
  </si>
  <si>
    <t xml:space="preserve">В ящике на поддоне                    </t>
  </si>
  <si>
    <t>Лом черных металлов металлолом ЭЦН (нерезист)</t>
  </si>
  <si>
    <t>Лом черных металлов (КА-700 списанный)</t>
  </si>
  <si>
    <t>4000х700х400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</si>
</sst>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85" zoomScaleNormal="80" zoomScaleSheetLayoutView="85" workbookViewId="0">
      <selection activeCell="G4" sqref="G4"/>
    </sheetView>
  </sheetViews>
  <sheetFormatPr defaultColWidth="9.1796875" defaultRowHeight="13" x14ac:dyDescent="0.35"/>
  <cols>
    <col min="1" max="1" width="6.81640625" style="12" customWidth="1"/>
    <col min="2" max="2" width="23.26953125" style="12" customWidth="1"/>
    <col min="3" max="3" width="15.7265625" style="12" customWidth="1"/>
    <col min="4" max="4" width="14.1796875" style="12" customWidth="1"/>
    <col min="5" max="5" width="11.7265625" style="12" customWidth="1"/>
    <col min="6" max="6" width="11" style="12" hidden="1" customWidth="1"/>
    <col min="7" max="7" width="15.81640625" style="12" customWidth="1"/>
    <col min="8" max="11" width="13.453125" style="12" hidden="1" customWidth="1"/>
    <col min="12" max="12" width="23.81640625" style="12" customWidth="1"/>
    <col min="13" max="13" width="22.54296875" style="12" customWidth="1"/>
    <col min="14" max="16384" width="9.1796875" style="12"/>
  </cols>
  <sheetData>
    <row r="1" spans="1:14" s="13" customFormat="1" ht="15" customHeight="1" x14ac:dyDescent="0.35">
      <c r="A1" s="17"/>
      <c r="L1" s="46" t="s">
        <v>9</v>
      </c>
    </row>
    <row r="2" spans="1:14" s="13" customFormat="1" ht="15" customHeight="1" x14ac:dyDescent="0.35">
      <c r="A2" s="18"/>
      <c r="B2" s="14"/>
      <c r="C2" s="14"/>
      <c r="D2" s="14"/>
      <c r="E2" s="14"/>
      <c r="F2" s="14"/>
      <c r="G2" s="14"/>
      <c r="H2" s="14"/>
      <c r="I2" s="14"/>
      <c r="J2" s="14"/>
      <c r="K2" s="14"/>
      <c r="L2" s="5" t="s">
        <v>28</v>
      </c>
    </row>
    <row r="3" spans="1:14" s="13" customFormat="1" ht="35.25" customHeight="1" thickBot="1" x14ac:dyDescent="0.4">
      <c r="A3" s="42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4" ht="53.25" customHeight="1" x14ac:dyDescent="0.35">
      <c r="A4" s="24" t="s">
        <v>0</v>
      </c>
      <c r="B4" s="25" t="s">
        <v>1</v>
      </c>
      <c r="C4" s="25" t="s">
        <v>17</v>
      </c>
      <c r="D4" s="25" t="s">
        <v>16</v>
      </c>
      <c r="E4" s="25" t="s">
        <v>50</v>
      </c>
      <c r="F4" s="25" t="s">
        <v>2</v>
      </c>
      <c r="G4" s="25" t="s">
        <v>3</v>
      </c>
      <c r="H4" s="26" t="s">
        <v>5</v>
      </c>
      <c r="I4" s="26" t="s">
        <v>6</v>
      </c>
      <c r="J4" s="26" t="s">
        <v>7</v>
      </c>
      <c r="K4" s="26" t="s">
        <v>8</v>
      </c>
      <c r="L4" s="27" t="s">
        <v>4</v>
      </c>
    </row>
    <row r="5" spans="1:14" ht="52" x14ac:dyDescent="0.35">
      <c r="A5" s="30">
        <v>1</v>
      </c>
      <c r="B5" s="37" t="s">
        <v>59</v>
      </c>
      <c r="C5" s="38" t="s">
        <v>20</v>
      </c>
      <c r="D5" s="38" t="s">
        <v>24</v>
      </c>
      <c r="E5" s="39">
        <v>20</v>
      </c>
      <c r="F5" s="38">
        <v>55299</v>
      </c>
      <c r="G5" s="38" t="s">
        <v>18</v>
      </c>
      <c r="H5" s="38"/>
      <c r="I5" s="38">
        <f>E5*H5</f>
        <v>0</v>
      </c>
      <c r="J5" s="40">
        <v>0</v>
      </c>
      <c r="K5" s="38">
        <f>I5+J5</f>
        <v>0</v>
      </c>
      <c r="L5" s="38" t="s">
        <v>22</v>
      </c>
      <c r="M5" s="23" t="s">
        <v>35</v>
      </c>
      <c r="N5" s="19"/>
    </row>
    <row r="6" spans="1:14" ht="65" x14ac:dyDescent="0.35">
      <c r="A6" s="30">
        <v>2</v>
      </c>
      <c r="B6" s="33" t="s">
        <v>32</v>
      </c>
      <c r="C6" s="3" t="s">
        <v>20</v>
      </c>
      <c r="D6" s="3" t="s">
        <v>24</v>
      </c>
      <c r="E6" s="36">
        <v>0.624</v>
      </c>
      <c r="F6" s="3">
        <v>11560</v>
      </c>
      <c r="G6" s="3" t="s">
        <v>18</v>
      </c>
      <c r="H6" s="3"/>
      <c r="I6" s="3">
        <f t="shared" ref="I6:I9" si="0">E6*H6</f>
        <v>0</v>
      </c>
      <c r="J6" s="20">
        <v>0</v>
      </c>
      <c r="K6" s="3">
        <f t="shared" ref="K6:K9" si="1">I6+J6</f>
        <v>0</v>
      </c>
      <c r="L6" s="9" t="s">
        <v>31</v>
      </c>
      <c r="M6" s="23" t="s">
        <v>36</v>
      </c>
      <c r="N6" s="19"/>
    </row>
    <row r="7" spans="1:14" ht="54" customHeight="1" x14ac:dyDescent="0.35">
      <c r="A7" s="30">
        <v>3</v>
      </c>
      <c r="B7" s="28" t="s">
        <v>32</v>
      </c>
      <c r="C7" s="3" t="s">
        <v>20</v>
      </c>
      <c r="D7" s="3" t="s">
        <v>24</v>
      </c>
      <c r="E7" s="36">
        <v>0.5</v>
      </c>
      <c r="F7" s="3"/>
      <c r="G7" s="3" t="s">
        <v>18</v>
      </c>
      <c r="H7" s="3"/>
      <c r="I7" s="3"/>
      <c r="J7" s="20"/>
      <c r="K7" s="3"/>
      <c r="L7" s="3" t="s">
        <v>23</v>
      </c>
      <c r="M7" s="23" t="s">
        <v>37</v>
      </c>
      <c r="N7" s="19"/>
    </row>
    <row r="8" spans="1:14" ht="54" customHeight="1" x14ac:dyDescent="0.35">
      <c r="A8" s="30">
        <v>4</v>
      </c>
      <c r="B8" s="28" t="s">
        <v>33</v>
      </c>
      <c r="C8" s="9" t="s">
        <v>20</v>
      </c>
      <c r="D8" s="3" t="s">
        <v>56</v>
      </c>
      <c r="E8" s="31">
        <v>66.793999999999997</v>
      </c>
      <c r="F8" s="9"/>
      <c r="G8" s="3" t="s">
        <v>54</v>
      </c>
      <c r="H8" s="3"/>
      <c r="I8" s="3"/>
      <c r="J8" s="20"/>
      <c r="K8" s="3"/>
      <c r="L8" s="9" t="s">
        <v>21</v>
      </c>
      <c r="M8" s="23" t="s">
        <v>38</v>
      </c>
      <c r="N8" s="19"/>
    </row>
    <row r="9" spans="1:14" ht="55.5" customHeight="1" x14ac:dyDescent="0.35">
      <c r="A9" s="30">
        <v>5</v>
      </c>
      <c r="B9" s="28" t="s">
        <v>32</v>
      </c>
      <c r="C9" s="9" t="s">
        <v>20</v>
      </c>
      <c r="D9" s="3" t="s">
        <v>15</v>
      </c>
      <c r="E9" s="31">
        <v>16.91</v>
      </c>
      <c r="F9" s="9">
        <v>383</v>
      </c>
      <c r="G9" s="3" t="s">
        <v>25</v>
      </c>
      <c r="H9" s="3"/>
      <c r="I9" s="3">
        <f t="shared" si="0"/>
        <v>0</v>
      </c>
      <c r="J9" s="20">
        <v>0</v>
      </c>
      <c r="K9" s="3">
        <f t="shared" si="1"/>
        <v>0</v>
      </c>
      <c r="L9" s="9" t="s">
        <v>21</v>
      </c>
      <c r="M9" s="23" t="s">
        <v>38</v>
      </c>
      <c r="N9" s="19"/>
    </row>
    <row r="10" spans="1:14" ht="57.75" customHeight="1" x14ac:dyDescent="0.35">
      <c r="A10" s="30">
        <v>6</v>
      </c>
      <c r="B10" s="37" t="s">
        <v>32</v>
      </c>
      <c r="C10" s="38" t="s">
        <v>20</v>
      </c>
      <c r="D10" s="38" t="s">
        <v>24</v>
      </c>
      <c r="E10" s="39">
        <v>45.3</v>
      </c>
      <c r="F10" s="38">
        <v>383</v>
      </c>
      <c r="G10" s="38" t="s">
        <v>18</v>
      </c>
      <c r="H10" s="38"/>
      <c r="I10" s="38">
        <f t="shared" ref="I10:I11" si="2">E10*H10</f>
        <v>0</v>
      </c>
      <c r="J10" s="40">
        <v>0</v>
      </c>
      <c r="K10" s="38">
        <f t="shared" ref="K10" si="3">I10+J10</f>
        <v>0</v>
      </c>
      <c r="L10" s="38" t="s">
        <v>21</v>
      </c>
      <c r="M10" s="23" t="s">
        <v>39</v>
      </c>
      <c r="N10" s="19"/>
    </row>
    <row r="11" spans="1:14" ht="57.75" customHeight="1" x14ac:dyDescent="0.35">
      <c r="A11" s="30">
        <v>7</v>
      </c>
      <c r="B11" s="28" t="s">
        <v>34</v>
      </c>
      <c r="C11" s="9" t="s">
        <v>20</v>
      </c>
      <c r="D11" s="3" t="s">
        <v>24</v>
      </c>
      <c r="E11" s="31">
        <v>0.25</v>
      </c>
      <c r="F11" s="9"/>
      <c r="G11" s="3" t="s">
        <v>18</v>
      </c>
      <c r="H11" s="3"/>
      <c r="I11" s="3">
        <f t="shared" si="2"/>
        <v>0</v>
      </c>
      <c r="J11" s="20"/>
      <c r="K11" s="3"/>
      <c r="L11" s="9" t="s">
        <v>21</v>
      </c>
      <c r="M11" s="23" t="s">
        <v>29</v>
      </c>
      <c r="N11" s="19"/>
    </row>
    <row r="12" spans="1:14" ht="57.75" customHeight="1" x14ac:dyDescent="0.35">
      <c r="A12" s="30">
        <v>8</v>
      </c>
      <c r="B12" s="28" t="s">
        <v>32</v>
      </c>
      <c r="C12" s="9" t="s">
        <v>20</v>
      </c>
      <c r="D12" s="3" t="s">
        <v>24</v>
      </c>
      <c r="E12" s="31">
        <v>0.154</v>
      </c>
      <c r="F12" s="9"/>
      <c r="G12" s="3" t="s">
        <v>18</v>
      </c>
      <c r="H12" s="3"/>
      <c r="I12" s="3"/>
      <c r="J12" s="20"/>
      <c r="K12" s="3"/>
      <c r="L12" s="9" t="s">
        <v>21</v>
      </c>
      <c r="M12" s="23" t="s">
        <v>29</v>
      </c>
      <c r="N12" s="19"/>
    </row>
    <row r="13" spans="1:14" ht="57.75" customHeight="1" x14ac:dyDescent="0.35">
      <c r="A13" s="30">
        <v>9</v>
      </c>
      <c r="B13" s="28" t="s">
        <v>32</v>
      </c>
      <c r="C13" s="9" t="s">
        <v>20</v>
      </c>
      <c r="D13" s="3" t="s">
        <v>24</v>
      </c>
      <c r="E13" s="31">
        <v>0.75</v>
      </c>
      <c r="F13" s="9">
        <v>63643</v>
      </c>
      <c r="G13" s="3" t="s">
        <v>60</v>
      </c>
      <c r="H13" s="3"/>
      <c r="I13" s="3">
        <v>0</v>
      </c>
      <c r="J13" s="20">
        <v>0</v>
      </c>
      <c r="K13" s="3">
        <v>0</v>
      </c>
      <c r="L13" s="3" t="s">
        <v>51</v>
      </c>
      <c r="M13" s="23" t="s">
        <v>40</v>
      </c>
      <c r="N13" s="19"/>
    </row>
    <row r="14" spans="1:14" ht="57.75" customHeight="1" x14ac:dyDescent="0.35">
      <c r="A14" s="30">
        <v>10</v>
      </c>
      <c r="B14" s="28" t="s">
        <v>32</v>
      </c>
      <c r="C14" s="9" t="s">
        <v>20</v>
      </c>
      <c r="D14" s="3" t="s">
        <v>24</v>
      </c>
      <c r="E14" s="36">
        <v>5.7679999999999998</v>
      </c>
      <c r="F14" s="3">
        <v>600</v>
      </c>
      <c r="G14" s="3" t="s">
        <v>18</v>
      </c>
      <c r="H14" s="3"/>
      <c r="I14" s="3">
        <v>0</v>
      </c>
      <c r="J14" s="20">
        <v>0</v>
      </c>
      <c r="K14" s="3">
        <v>0</v>
      </c>
      <c r="L14" s="9" t="s">
        <v>23</v>
      </c>
      <c r="M14" s="23" t="s">
        <v>41</v>
      </c>
      <c r="N14" s="19"/>
    </row>
    <row r="15" spans="1:14" ht="57.75" customHeight="1" x14ac:dyDescent="0.35">
      <c r="A15" s="30">
        <v>11</v>
      </c>
      <c r="B15" s="37" t="s">
        <v>32</v>
      </c>
      <c r="C15" s="38" t="s">
        <v>20</v>
      </c>
      <c r="D15" s="38" t="s">
        <v>24</v>
      </c>
      <c r="E15" s="39">
        <v>1.0880000000000001</v>
      </c>
      <c r="F15" s="38"/>
      <c r="G15" s="38" t="s">
        <v>18</v>
      </c>
      <c r="H15" s="38"/>
      <c r="I15" s="38"/>
      <c r="J15" s="40"/>
      <c r="K15" s="38"/>
      <c r="L15" s="38" t="s">
        <v>23</v>
      </c>
      <c r="M15" s="23" t="s">
        <v>42</v>
      </c>
      <c r="N15" s="19"/>
    </row>
    <row r="16" spans="1:14" ht="63.75" customHeight="1" x14ac:dyDescent="0.35">
      <c r="A16" s="30">
        <v>12</v>
      </c>
      <c r="B16" s="28" t="s">
        <v>33</v>
      </c>
      <c r="C16" s="9" t="s">
        <v>20</v>
      </c>
      <c r="D16" s="3" t="s">
        <v>52</v>
      </c>
      <c r="E16" s="31">
        <v>86.02</v>
      </c>
      <c r="F16" s="9"/>
      <c r="G16" s="3" t="s">
        <v>30</v>
      </c>
      <c r="H16" s="3"/>
      <c r="I16" s="3"/>
      <c r="J16" s="20"/>
      <c r="K16" s="3"/>
      <c r="L16" s="9" t="s">
        <v>23</v>
      </c>
      <c r="M16" s="23" t="s">
        <v>42</v>
      </c>
      <c r="N16" s="19"/>
    </row>
    <row r="17" spans="1:14" ht="67.5" customHeight="1" x14ac:dyDescent="0.35">
      <c r="A17" s="30">
        <v>13</v>
      </c>
      <c r="B17" s="28" t="s">
        <v>19</v>
      </c>
      <c r="C17" s="9" t="s">
        <v>20</v>
      </c>
      <c r="D17" s="3" t="s">
        <v>24</v>
      </c>
      <c r="E17" s="31">
        <v>9.8000000000000004E-2</v>
      </c>
      <c r="F17" s="9"/>
      <c r="G17" s="3" t="s">
        <v>18</v>
      </c>
      <c r="H17" s="3"/>
      <c r="I17" s="3"/>
      <c r="J17" s="20"/>
      <c r="K17" s="3"/>
      <c r="L17" s="9" t="s">
        <v>23</v>
      </c>
      <c r="M17" s="23" t="s">
        <v>42</v>
      </c>
      <c r="N17" s="19"/>
    </row>
    <row r="18" spans="1:14" ht="73.5" customHeight="1" x14ac:dyDescent="0.35">
      <c r="A18" s="30">
        <v>14</v>
      </c>
      <c r="B18" s="28" t="s">
        <v>32</v>
      </c>
      <c r="C18" s="9" t="s">
        <v>20</v>
      </c>
      <c r="D18" s="3" t="s">
        <v>24</v>
      </c>
      <c r="E18" s="31">
        <v>17.260000000000002</v>
      </c>
      <c r="F18" s="9">
        <v>55299</v>
      </c>
      <c r="G18" s="3" t="s">
        <v>18</v>
      </c>
      <c r="H18" s="3"/>
      <c r="I18" s="3"/>
      <c r="J18" s="20"/>
      <c r="K18" s="3"/>
      <c r="L18" s="9" t="s">
        <v>22</v>
      </c>
      <c r="M18" s="23" t="s">
        <v>43</v>
      </c>
      <c r="N18" s="19"/>
    </row>
    <row r="19" spans="1:14" ht="73.5" customHeight="1" x14ac:dyDescent="0.35">
      <c r="A19" s="30">
        <v>15</v>
      </c>
      <c r="B19" s="28" t="s">
        <v>33</v>
      </c>
      <c r="C19" s="9" t="s">
        <v>20</v>
      </c>
      <c r="D19" s="3" t="s">
        <v>52</v>
      </c>
      <c r="E19" s="31">
        <v>25.823</v>
      </c>
      <c r="F19" s="9"/>
      <c r="G19" s="3" t="s">
        <v>30</v>
      </c>
      <c r="H19" s="3"/>
      <c r="I19" s="3"/>
      <c r="J19" s="20"/>
      <c r="K19" s="3"/>
      <c r="L19" s="9" t="s">
        <v>22</v>
      </c>
      <c r="M19" s="23" t="s">
        <v>43</v>
      </c>
      <c r="N19" s="19"/>
    </row>
    <row r="20" spans="1:14" ht="73.5" customHeight="1" x14ac:dyDescent="0.35">
      <c r="A20" s="30">
        <v>16</v>
      </c>
      <c r="B20" s="28" t="s">
        <v>32</v>
      </c>
      <c r="C20" s="10" t="s">
        <v>20</v>
      </c>
      <c r="D20" s="3" t="s">
        <v>24</v>
      </c>
      <c r="E20" s="31">
        <v>1.0880000000000001</v>
      </c>
      <c r="F20" s="10">
        <v>84070</v>
      </c>
      <c r="G20" s="3" t="s">
        <v>18</v>
      </c>
      <c r="H20" s="10"/>
      <c r="I20" s="10">
        <f t="shared" ref="I20:I23" si="4">E20*H20</f>
        <v>0</v>
      </c>
      <c r="J20" s="29">
        <v>0</v>
      </c>
      <c r="K20" s="10">
        <f t="shared" ref="K20:K23" si="5">I20+J20</f>
        <v>0</v>
      </c>
      <c r="L20" s="9" t="s">
        <v>22</v>
      </c>
      <c r="M20" s="23" t="s">
        <v>44</v>
      </c>
      <c r="N20" s="19"/>
    </row>
    <row r="21" spans="1:14" ht="73.5" customHeight="1" x14ac:dyDescent="0.35">
      <c r="A21" s="30">
        <v>17</v>
      </c>
      <c r="B21" s="33" t="s">
        <v>32</v>
      </c>
      <c r="C21" s="3" t="s">
        <v>20</v>
      </c>
      <c r="D21" s="34" t="s">
        <v>53</v>
      </c>
      <c r="E21" s="35">
        <v>8.2200000000000006</v>
      </c>
      <c r="F21" s="3">
        <v>18202</v>
      </c>
      <c r="G21" s="3" t="s">
        <v>54</v>
      </c>
      <c r="H21" s="3"/>
      <c r="I21" s="3">
        <f t="shared" si="4"/>
        <v>0</v>
      </c>
      <c r="J21" s="20">
        <v>0</v>
      </c>
      <c r="K21" s="3">
        <f t="shared" si="5"/>
        <v>0</v>
      </c>
      <c r="L21" s="3" t="s">
        <v>22</v>
      </c>
      <c r="M21" s="23" t="s">
        <v>45</v>
      </c>
      <c r="N21" s="19"/>
    </row>
    <row r="22" spans="1:14" ht="73.5" customHeight="1" x14ac:dyDescent="0.35">
      <c r="A22" s="30">
        <v>18</v>
      </c>
      <c r="B22" s="33" t="s">
        <v>19</v>
      </c>
      <c r="C22" s="3" t="s">
        <v>20</v>
      </c>
      <c r="D22" s="34" t="s">
        <v>53</v>
      </c>
      <c r="E22" s="35">
        <v>0.89300000000000002</v>
      </c>
      <c r="F22" s="3">
        <v>875</v>
      </c>
      <c r="G22" s="3" t="s">
        <v>26</v>
      </c>
      <c r="H22" s="3"/>
      <c r="I22" s="3">
        <f t="shared" si="4"/>
        <v>0</v>
      </c>
      <c r="J22" s="20">
        <v>0</v>
      </c>
      <c r="K22" s="3">
        <f t="shared" si="5"/>
        <v>0</v>
      </c>
      <c r="L22" s="3" t="s">
        <v>22</v>
      </c>
      <c r="M22" s="23" t="s">
        <v>45</v>
      </c>
      <c r="N22" s="19"/>
    </row>
    <row r="23" spans="1:14" ht="73.5" customHeight="1" x14ac:dyDescent="0.35">
      <c r="A23" s="30">
        <v>19</v>
      </c>
      <c r="B23" s="33" t="s">
        <v>58</v>
      </c>
      <c r="C23" s="3" t="s">
        <v>20</v>
      </c>
      <c r="D23" s="3" t="s">
        <v>57</v>
      </c>
      <c r="E23" s="35">
        <v>0.54</v>
      </c>
      <c r="F23" s="3">
        <v>3976</v>
      </c>
      <c r="G23" s="3" t="s">
        <v>27</v>
      </c>
      <c r="H23" s="3"/>
      <c r="I23" s="3">
        <f t="shared" si="4"/>
        <v>0</v>
      </c>
      <c r="J23" s="20">
        <v>0</v>
      </c>
      <c r="K23" s="3">
        <f t="shared" si="5"/>
        <v>0</v>
      </c>
      <c r="L23" s="3" t="s">
        <v>22</v>
      </c>
      <c r="M23" s="23" t="s">
        <v>45</v>
      </c>
    </row>
    <row r="24" spans="1:14" ht="73.5" customHeight="1" x14ac:dyDescent="0.35">
      <c r="A24" s="30">
        <v>20</v>
      </c>
      <c r="B24" s="33" t="s">
        <v>58</v>
      </c>
      <c r="C24" s="3" t="s">
        <v>20</v>
      </c>
      <c r="D24" s="3" t="s">
        <v>57</v>
      </c>
      <c r="E24" s="35">
        <v>0.36499999999999999</v>
      </c>
      <c r="F24" s="3"/>
      <c r="G24" s="3" t="s">
        <v>55</v>
      </c>
      <c r="H24" s="3"/>
      <c r="I24" s="3"/>
      <c r="J24" s="20"/>
      <c r="K24" s="3"/>
      <c r="L24" s="3" t="s">
        <v>22</v>
      </c>
      <c r="M24" s="23" t="s">
        <v>45</v>
      </c>
    </row>
    <row r="25" spans="1:14" ht="73.5" customHeight="1" x14ac:dyDescent="0.35">
      <c r="A25" s="30">
        <v>21</v>
      </c>
      <c r="B25" s="37" t="s">
        <v>32</v>
      </c>
      <c r="C25" s="38" t="s">
        <v>20</v>
      </c>
      <c r="D25" s="38" t="s">
        <v>24</v>
      </c>
      <c r="E25" s="41">
        <v>0.64</v>
      </c>
      <c r="F25" s="38"/>
      <c r="G25" s="38" t="s">
        <v>18</v>
      </c>
      <c r="H25" s="38"/>
      <c r="I25" s="38"/>
      <c r="J25" s="40"/>
      <c r="K25" s="38"/>
      <c r="L25" s="38" t="s">
        <v>21</v>
      </c>
      <c r="M25" s="23" t="s">
        <v>46</v>
      </c>
    </row>
    <row r="26" spans="1:14" ht="73.5" customHeight="1" x14ac:dyDescent="0.35">
      <c r="A26" s="30">
        <v>22</v>
      </c>
      <c r="B26" s="37" t="s">
        <v>32</v>
      </c>
      <c r="C26" s="38" t="s">
        <v>20</v>
      </c>
      <c r="D26" s="38" t="s">
        <v>24</v>
      </c>
      <c r="E26" s="41">
        <v>1.7849999999999999</v>
      </c>
      <c r="F26" s="38"/>
      <c r="G26" s="38" t="s">
        <v>18</v>
      </c>
      <c r="H26" s="38"/>
      <c r="I26" s="38"/>
      <c r="J26" s="40"/>
      <c r="K26" s="38"/>
      <c r="L26" s="38" t="s">
        <v>22</v>
      </c>
      <c r="M26" s="23" t="s">
        <v>47</v>
      </c>
    </row>
    <row r="27" spans="1:14" ht="73.5" customHeight="1" x14ac:dyDescent="0.35">
      <c r="A27" s="30">
        <v>23</v>
      </c>
      <c r="B27" s="37" t="s">
        <v>32</v>
      </c>
      <c r="C27" s="38" t="s">
        <v>20</v>
      </c>
      <c r="D27" s="38" t="s">
        <v>24</v>
      </c>
      <c r="E27" s="41">
        <v>4.2750000000000004</v>
      </c>
      <c r="F27" s="38"/>
      <c r="G27" s="38" t="s">
        <v>18</v>
      </c>
      <c r="H27" s="38"/>
      <c r="I27" s="38"/>
      <c r="J27" s="40"/>
      <c r="K27" s="38"/>
      <c r="L27" s="38" t="s">
        <v>22</v>
      </c>
      <c r="M27" s="23" t="s">
        <v>47</v>
      </c>
    </row>
    <row r="28" spans="1:14" ht="73.5" customHeight="1" x14ac:dyDescent="0.35">
      <c r="A28" s="30">
        <v>24</v>
      </c>
      <c r="B28" s="37" t="s">
        <v>32</v>
      </c>
      <c r="C28" s="38" t="s">
        <v>20</v>
      </c>
      <c r="D28" s="38" t="s">
        <v>24</v>
      </c>
      <c r="E28" s="41">
        <v>30</v>
      </c>
      <c r="F28" s="38"/>
      <c r="G28" s="38" t="s">
        <v>18</v>
      </c>
      <c r="H28" s="38"/>
      <c r="I28" s="38"/>
      <c r="J28" s="40"/>
      <c r="K28" s="38"/>
      <c r="L28" s="38" t="s">
        <v>51</v>
      </c>
      <c r="M28" s="23" t="s">
        <v>48</v>
      </c>
    </row>
    <row r="29" spans="1:14" s="15" customFormat="1" ht="15" customHeight="1" x14ac:dyDescent="0.35">
      <c r="A29" s="43" t="s">
        <v>10</v>
      </c>
      <c r="B29" s="44"/>
      <c r="C29" s="44"/>
      <c r="D29" s="45"/>
      <c r="E29" s="32">
        <f>SUM(E5:E28)</f>
        <v>335.14499999999998</v>
      </c>
      <c r="F29" s="21" t="e">
        <f>F5+F6+F9+F16+F17+F20+F21+F22+F23+#REF!</f>
        <v>#REF!</v>
      </c>
      <c r="G29" s="22" t="s">
        <v>11</v>
      </c>
      <c r="H29" s="22" t="s">
        <v>11</v>
      </c>
      <c r="I29" s="21" t="e">
        <f>I5+I6+I9+I16+I17+I20+I21+I22+I23+#REF!</f>
        <v>#REF!</v>
      </c>
      <c r="J29" s="21" t="e">
        <f>J5+J6+J9+J16+J17+J20+J21+J22+J23+#REF!</f>
        <v>#REF!</v>
      </c>
      <c r="K29" s="21" t="e">
        <f>K5+K6+K9+K16+K17+K20+K21+K22+K23+#REF!</f>
        <v>#REF!</v>
      </c>
      <c r="L29" s="22" t="s">
        <v>11</v>
      </c>
    </row>
    <row r="30" spans="1:14" s="1" customFormat="1" ht="38.25" customHeight="1" x14ac:dyDescent="0.3">
      <c r="A30" s="2"/>
      <c r="K30" s="11"/>
    </row>
    <row r="31" spans="1:14" s="4" customFormat="1" x14ac:dyDescent="0.3">
      <c r="A31" s="16"/>
      <c r="B31" s="5" t="s">
        <v>12</v>
      </c>
      <c r="C31" s="7"/>
      <c r="D31" s="6" t="s">
        <v>13</v>
      </c>
    </row>
    <row r="32" spans="1:14" s="1" customFormat="1" x14ac:dyDescent="0.3">
      <c r="A32" s="2"/>
      <c r="C32" s="8" t="s">
        <v>14</v>
      </c>
    </row>
  </sheetData>
  <mergeCells count="2">
    <mergeCell ref="A3:L3"/>
    <mergeCell ref="A29:D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</vt:lpstr>
      <vt:lpstr>КН!Область_печати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2026-06-04T13:08:04Z</dcterms:modified>
</cp:coreProperties>
</file>